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activeTab="1"/>
  </bookViews>
  <sheets>
    <sheet name="Sheet1" sheetId="1" r:id="rId1"/>
    <sheet name="Trans_min" sheetId="4" r:id="rId2"/>
    <sheet name="Sheet2" sheetId="2" r:id="rId3"/>
    <sheet name="Sheet3" sheetId="3" r:id="rId4"/>
  </sheets>
  <externalReferences>
    <externalReference r:id="rId5"/>
  </externalReferences>
  <definedNames>
    <definedName name="solver_adj" localSheetId="1" hidden="1">Trans_min!$B$16:$D$19</definedName>
    <definedName name="solver_cvg" localSheetId="1" hidden="1">0.001</definedName>
    <definedName name="solver_drv" localSheetId="1" hidden="1">1</definedName>
    <definedName name="solver_eng" localSheetId="1" hidden="1">2</definedName>
    <definedName name="solver_est" localSheetId="1" hidden="1">1</definedName>
    <definedName name="solver_itr" localSheetId="1" hidden="1">200</definedName>
    <definedName name="solver_lhs1" localSheetId="1" hidden="1">Trans_min!$E$16:$E$19</definedName>
    <definedName name="solver_lhs2" localSheetId="1" hidden="1">Trans_min!$B$20:$D$20</definedName>
    <definedName name="solver_lhs3" localSheetId="1" hidden="1">Trans_min!$B$16:$D$19</definedName>
    <definedName name="solver_lhs4" localSheetId="1" hidden="1">Trans_min!$B$16:$D$19</definedName>
    <definedName name="solver_lin" localSheetId="1" hidden="1">1</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Trans_min!$B$22</definedName>
    <definedName name="solver_pre" localSheetId="1" hidden="1">0.000001</definedName>
    <definedName name="solver_rbv" localSheetId="1" hidden="1">1</definedName>
    <definedName name="solver_rel1" localSheetId="1" hidden="1">1</definedName>
    <definedName name="solver_rel2" localSheetId="1" hidden="1">3</definedName>
    <definedName name="solver_rel3" localSheetId="1" hidden="1">4</definedName>
    <definedName name="solver_rel4" localSheetId="1" hidden="1">4</definedName>
    <definedName name="solver_rhs1" localSheetId="1" hidden="1">Trans_min!$E$8:$E$11</definedName>
    <definedName name="solver_rhs2" localSheetId="1" hidden="1">Trans_min!$B$12:$D$12</definedName>
    <definedName name="solver_rhs3" localSheetId="1" hidden="1">[1]!Integer</definedName>
    <definedName name="solver_rhs4" localSheetId="1" hidden="1">[1]!Integer</definedName>
    <definedName name="solver_rlx" localSheetId="1" hidden="1">1</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100</definedName>
    <definedName name="solver_tmp" localSheetId="1" hidden="1">0</definedName>
    <definedName name="solver_tol" localSheetId="1" hidden="1">0.05</definedName>
    <definedName name="solver_typ" localSheetId="1" hidden="1">2</definedName>
    <definedName name="solver_val" localSheetId="1" hidden="1">0</definedName>
    <definedName name="solver_ver" localSheetId="1" hidden="1">3</definedName>
  </definedNames>
  <calcPr calcId="145621"/>
</workbook>
</file>

<file path=xl/calcChain.xml><?xml version="1.0" encoding="utf-8"?>
<calcChain xmlns="http://schemas.openxmlformats.org/spreadsheetml/2006/main">
  <c r="D15" i="4" l="1"/>
  <c r="C15" i="4"/>
  <c r="B15" i="4"/>
  <c r="A19" i="4"/>
  <c r="A18" i="4"/>
  <c r="A17" i="4"/>
  <c r="A16" i="4"/>
  <c r="E19" i="4"/>
  <c r="E18" i="4"/>
  <c r="E17" i="4"/>
  <c r="D20" i="4"/>
  <c r="C20" i="4"/>
  <c r="E12" i="4"/>
  <c r="B22" i="4"/>
  <c r="B20" i="4"/>
  <c r="E16" i="4"/>
  <c r="B6" i="4"/>
  <c r="E20" i="4" l="1"/>
</calcChain>
</file>

<file path=xl/comments1.xml><?xml version="1.0" encoding="utf-8"?>
<comments xmlns="http://schemas.openxmlformats.org/spreadsheetml/2006/main">
  <authors>
    <author>IDT</author>
  </authors>
  <commentList>
    <comment ref="A6" authorId="0">
      <text>
        <r>
          <rPr>
            <sz val="9"/>
            <color indexed="81"/>
            <rFont val="Tahoma"/>
            <family val="2"/>
          </rPr>
          <t>Transportation: Submodel =  0; Problem size @  4 by 3</t>
        </r>
      </text>
    </comment>
  </commentList>
</comments>
</file>

<file path=xl/sharedStrings.xml><?xml version="1.0" encoding="utf-8"?>
<sst xmlns="http://schemas.openxmlformats.org/spreadsheetml/2006/main" count="19" uniqueCount="17">
  <si>
    <t>COSTS</t>
  </si>
  <si>
    <t>Supply</t>
  </si>
  <si>
    <t>Demand</t>
  </si>
  <si>
    <t xml:space="preserve"> </t>
  </si>
  <si>
    <t>Shipments</t>
  </si>
  <si>
    <t>Column Total</t>
  </si>
  <si>
    <t>Total Cost</t>
  </si>
  <si>
    <t>Transportation</t>
  </si>
  <si>
    <t>Data</t>
  </si>
  <si>
    <t>Row Total</t>
  </si>
  <si>
    <t>Decatur</t>
  </si>
  <si>
    <t>Minneapolis</t>
  </si>
  <si>
    <t>Carbondale</t>
  </si>
  <si>
    <t>Blue Earth</t>
  </si>
  <si>
    <t>Ciro</t>
  </si>
  <si>
    <t>Des Moines</t>
  </si>
  <si>
    <t>St. Louis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</si>
</sst>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General_)"/>
  </numFmts>
  <fonts count="13"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b/>
      <sz val="10"/>
      <color indexed="10"/>
      <name val="Calibri"/>
      <family val="2"/>
    </font>
    <font>
      <sz val="10"/>
      <color indexed="8"/>
      <name val="Calibri"/>
      <family val="2"/>
    </font>
    <font>
      <b/>
      <sz val="10"/>
      <color indexed="20"/>
      <name val="Calibri"/>
      <family val="2"/>
    </font>
    <font>
      <b/>
      <sz val="14"/>
      <color rgb="FF1F497D"/>
      <name val="Calibri"/>
      <family val="2"/>
    </font>
    <font>
      <sz val="12"/>
      <color rgb="FF1F497D"/>
      <name val="Calibri"/>
      <family val="2"/>
    </font>
    <font>
      <sz val="10"/>
      <color rgb="FF0000FF"/>
      <name val="Calibri"/>
      <family val="2"/>
    </font>
    <font>
      <sz val="9"/>
      <color indexed="81"/>
      <name val="Tahoma"/>
      <family val="2"/>
    </font>
    <font>
      <b/>
      <sz val="10"/>
      <color rgb="FFFF6600"/>
      <name val="Calibri"/>
      <family val="2"/>
    </font>
    <font>
      <b/>
      <sz val="10"/>
      <color rgb="FF3F3F3F"/>
      <name val="Calibri"/>
      <family val="2"/>
    </font>
  </fonts>
  <fills count="5">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rgb="FFF2F2F2"/>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164" fontId="2" fillId="0" borderId="1"/>
    <xf numFmtId="44" fontId="3" fillId="0" borderId="0" applyFont="0" applyFill="0" applyBorder="0" applyAlignment="0" applyProtection="0"/>
    <xf numFmtId="0" fontId="3" fillId="0" borderId="0"/>
    <xf numFmtId="0" fontId="1" fillId="0" borderId="0"/>
  </cellStyleXfs>
  <cellXfs count="37">
    <xf numFmtId="0" fontId="0" fillId="0" borderId="0" xfId="0"/>
    <xf numFmtId="164" fontId="4" fillId="0" borderId="1" xfId="1" applyFont="1"/>
    <xf numFmtId="164" fontId="5" fillId="0" borderId="1" xfId="1" applyFont="1"/>
    <xf numFmtId="164" fontId="5" fillId="0" borderId="0" xfId="1" applyFont="1" applyBorder="1"/>
    <xf numFmtId="164" fontId="6" fillId="0" borderId="0" xfId="1" applyFont="1" applyBorder="1"/>
    <xf numFmtId="164" fontId="7" fillId="0" borderId="1" xfId="1" applyFont="1"/>
    <xf numFmtId="164" fontId="8" fillId="0" borderId="1" xfId="1" applyFont="1"/>
    <xf numFmtId="164" fontId="9" fillId="0" borderId="1" xfId="1" applyFont="1"/>
    <xf numFmtId="164" fontId="11" fillId="0" borderId="1" xfId="1" applyFont="1"/>
    <xf numFmtId="164" fontId="5" fillId="2" borderId="2" xfId="1" applyFont="1" applyFill="1" applyBorder="1"/>
    <xf numFmtId="164" fontId="5" fillId="0" borderId="3" xfId="1" applyFont="1" applyBorder="1"/>
    <xf numFmtId="164" fontId="5" fillId="0" borderId="4" xfId="1" applyFont="1" applyBorder="1"/>
    <xf numFmtId="164" fontId="5" fillId="0" borderId="5" xfId="1" applyFont="1" applyBorder="1"/>
    <xf numFmtId="164" fontId="5" fillId="0" borderId="6" xfId="1" applyFont="1" applyBorder="1"/>
    <xf numFmtId="164" fontId="5" fillId="2" borderId="7" xfId="1" applyFont="1" applyFill="1" applyBorder="1"/>
    <xf numFmtId="164" fontId="5" fillId="0" borderId="8" xfId="1" applyFont="1" applyBorder="1"/>
    <xf numFmtId="164" fontId="5" fillId="2" borderId="9" xfId="1" applyFont="1" applyFill="1" applyBorder="1"/>
    <xf numFmtId="164" fontId="5" fillId="3" borderId="10" xfId="1" applyFont="1" applyFill="1" applyBorder="1"/>
    <xf numFmtId="164" fontId="5" fillId="0" borderId="11" xfId="1" applyFont="1" applyBorder="1"/>
    <xf numFmtId="164" fontId="12" fillId="0" borderId="12" xfId="1" applyFont="1" applyBorder="1"/>
    <xf numFmtId="164" fontId="5" fillId="0" borderId="12" xfId="1" applyFont="1" applyBorder="1"/>
    <xf numFmtId="1" fontId="12" fillId="4" borderId="2" xfId="1" applyNumberFormat="1" applyFont="1" applyFill="1" applyBorder="1"/>
    <xf numFmtId="1" fontId="12" fillId="4" borderId="13" xfId="1" applyNumberFormat="1" applyFont="1" applyFill="1" applyBorder="1"/>
    <xf numFmtId="1" fontId="12" fillId="4" borderId="14" xfId="1" applyNumberFormat="1" applyFont="1" applyFill="1" applyBorder="1"/>
    <xf numFmtId="1" fontId="12" fillId="4" borderId="15" xfId="1" applyNumberFormat="1" applyFont="1" applyFill="1" applyBorder="1"/>
    <xf numFmtId="1" fontId="12" fillId="4" borderId="17" xfId="1" applyNumberFormat="1" applyFont="1" applyFill="1" applyBorder="1"/>
    <xf numFmtId="1" fontId="12" fillId="4" borderId="18" xfId="1" applyNumberFormat="1" applyFont="1" applyFill="1" applyBorder="1"/>
    <xf numFmtId="1" fontId="12" fillId="4" borderId="19" xfId="1" applyNumberFormat="1" applyFont="1" applyFill="1" applyBorder="1"/>
    <xf numFmtId="1" fontId="12" fillId="4" borderId="20" xfId="1" applyNumberFormat="1" applyFont="1" applyFill="1" applyBorder="1"/>
    <xf numFmtId="1" fontId="12" fillId="4" borderId="21" xfId="1" applyNumberFormat="1" applyFont="1" applyFill="1" applyBorder="1"/>
    <xf numFmtId="1" fontId="12" fillId="4" borderId="22" xfId="1" applyNumberFormat="1" applyFont="1" applyFill="1" applyBorder="1"/>
    <xf numFmtId="1" fontId="12" fillId="4" borderId="23" xfId="1" applyNumberFormat="1" applyFont="1" applyFill="1" applyBorder="1"/>
    <xf numFmtId="1" fontId="12" fillId="4" borderId="24" xfId="1" applyNumberFormat="1" applyFont="1" applyFill="1" applyBorder="1"/>
    <xf numFmtId="1" fontId="12" fillId="4" borderId="25" xfId="1" applyNumberFormat="1" applyFont="1" applyFill="1" applyBorder="1"/>
    <xf numFmtId="164" fontId="5" fillId="0" borderId="26" xfId="1" applyFont="1" applyBorder="1"/>
    <xf numFmtId="164" fontId="12" fillId="4" borderId="16" xfId="1" applyFont="1" applyFill="1" applyBorder="1"/>
    <xf numFmtId="164" fontId="12" fillId="4" borderId="27" xfId="1" applyFont="1" applyFill="1" applyBorder="1"/>
  </cellXfs>
  <cellStyles count="5">
    <cellStyle name="Currency 2" xfId="2"/>
    <cellStyle name="Normal" xfId="0" builtinId="0"/>
    <cellStyle name="Normal 2" xfId="3"/>
    <cellStyle name="Normal 3" xfId="4"/>
    <cellStyle name="Normal_Trans_min" xfId="1"/>
  </cellStyles>
  <dxfs count="1">
    <dxf>
      <font>
        <color rgb="FFF2F2F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79375</xdr:colOff>
      <xdr:row>1</xdr:row>
      <xdr:rowOff>0</xdr:rowOff>
    </xdr:from>
    <xdr:to>
      <xdr:col>9</xdr:col>
      <xdr:colOff>434975</xdr:colOff>
      <xdr:row>4</xdr:row>
      <xdr:rowOff>85725</xdr:rowOff>
    </xdr:to>
    <xdr:sp macro="" textlink="">
      <xdr:nvSpPr>
        <xdr:cNvPr id="2" name="messageTextbox"/>
        <xdr:cNvSpPr txBox="1"/>
      </xdr:nvSpPr>
      <xdr:spPr>
        <a:xfrm>
          <a:off x="889000" y="238125"/>
          <a:ext cx="5080000" cy="571500"/>
        </a:xfrm>
        <a:prstGeom prst="rect">
          <a:avLst/>
        </a:prstGeom>
        <a:solidFill>
          <a:srgbClr val="FFEB9C"/>
        </a:solidFill>
        <a:ln w="1" cmpd="sng">
          <a:solidFill>
            <a:srgbClr val="000000"/>
          </a:solidFill>
          <a:prstDash val="solid"/>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r>
            <a:rPr lang="en-US" sz="900" b="0" i="0" u="none" strike="noStrike" baseline="0">
              <a:solidFill>
                <a:srgbClr val="9C6500"/>
              </a:solidFill>
              <a:latin typeface="Arial"/>
            </a:rPr>
            <a:t>Enter the transportation data in the shaded area. Then go to the DATA Tab on the ribbon, click on Solver in the Data Analysis Group and then click SOLVE.
If SOLVER is not on the Data Tab then please see the Help file (Solver) for instructions.</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Version4.desig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Comparison"/>
      <sheetName val="regnow"/>
      <sheetName val="pair.com"/>
      <sheetName val="KRM Differences, Manual &amp; Help"/>
      <sheetName val="V4 Builds"/>
      <sheetName val="V3 Builds"/>
      <sheetName val="Todo"/>
      <sheetName val="Final testing"/>
      <sheetName val="Final Steps"/>
      <sheetName val="Installation"/>
      <sheetName val="Save as Excel"/>
      <sheetName val="Startup"/>
      <sheetName val="Entwistle"/>
      <sheetName val="Alana notes"/>
      <sheetName val="Tutorials"/>
      <sheetName val="Programming notes to self"/>
      <sheetName val="HR 7 - new problems solved"/>
      <sheetName val="Phone numbers"/>
      <sheetName val="Menu"/>
      <sheetName val="Colorselection sheet"/>
      <sheetName val="48 Colors"/>
      <sheetName val="V3 improvements"/>
      <sheetName val="V3 Changes"/>
      <sheetName val="Installation programs"/>
    </sheetNames>
    <definedNames>
      <definedName name="Integ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I23"/>
  <sheetViews>
    <sheetView tabSelected="1" zoomScale="130" zoomScaleNormal="130" workbookViewId="0">
      <selection activeCell="E12" sqref="E12"/>
    </sheetView>
  </sheetViews>
  <sheetFormatPr defaultColWidth="8.85546875" defaultRowHeight="12.75" x14ac:dyDescent="0.2"/>
  <cols>
    <col min="1" max="1" width="12.140625" style="2" customWidth="1"/>
    <col min="2" max="3" width="8.85546875" style="2"/>
    <col min="4" max="4" width="10.28515625" style="2" bestFit="1" customWidth="1"/>
    <col min="5" max="16384" width="8.85546875" style="2"/>
  </cols>
  <sheetData>
    <row r="1" spans="1:9" ht="18.75" x14ac:dyDescent="0.3">
      <c r="A1" s="5" t="s">
        <v>7</v>
      </c>
      <c r="B1" s="6"/>
      <c r="C1" s="6"/>
      <c r="D1" s="6"/>
      <c r="E1" s="6"/>
      <c r="F1" s="6"/>
      <c r="G1" s="6"/>
      <c r="H1" s="6"/>
      <c r="I1" s="6"/>
    </row>
    <row r="2" spans="1:9" x14ac:dyDescent="0.2">
      <c r="A2" s="7"/>
      <c r="B2" s="7"/>
      <c r="C2" s="7"/>
    </row>
    <row r="6" spans="1:9" ht="13.5" thickBot="1" x14ac:dyDescent="0.25">
      <c r="A6" s="8" t="s">
        <v>8</v>
      </c>
      <c r="B6" s="1" t="str">
        <f>IF(SUM(B12:D12)&gt;SUM(E8:E11),"Demand is greater than supply! Recreate this model with an extra (dummy) row that has a supply equal to the difference between total supply and total demand.","")</f>
        <v/>
      </c>
      <c r="C6" s="1"/>
    </row>
    <row r="7" spans="1:9" x14ac:dyDescent="0.2">
      <c r="A7" s="10" t="s">
        <v>0</v>
      </c>
      <c r="B7" s="11" t="s">
        <v>13</v>
      </c>
      <c r="C7" s="11" t="s">
        <v>14</v>
      </c>
      <c r="D7" s="11" t="s">
        <v>15</v>
      </c>
      <c r="E7" s="12" t="s">
        <v>1</v>
      </c>
    </row>
    <row r="8" spans="1:9" x14ac:dyDescent="0.2">
      <c r="A8" s="13" t="s">
        <v>10</v>
      </c>
      <c r="B8" s="9">
        <v>20</v>
      </c>
      <c r="C8" s="9">
        <v>25</v>
      </c>
      <c r="D8" s="9">
        <v>22</v>
      </c>
      <c r="E8" s="14">
        <v>300</v>
      </c>
    </row>
    <row r="9" spans="1:9" x14ac:dyDescent="0.2">
      <c r="A9" s="13" t="s">
        <v>11</v>
      </c>
      <c r="B9" s="9">
        <v>17</v>
      </c>
      <c r="C9" s="9">
        <v>27</v>
      </c>
      <c r="D9" s="9">
        <v>20</v>
      </c>
      <c r="E9" s="14">
        <v>200</v>
      </c>
    </row>
    <row r="10" spans="1:9" x14ac:dyDescent="0.2">
      <c r="A10" s="13" t="s">
        <v>12</v>
      </c>
      <c r="B10" s="9">
        <v>21</v>
      </c>
      <c r="C10" s="9">
        <v>20</v>
      </c>
      <c r="D10" s="9">
        <v>22</v>
      </c>
      <c r="E10" s="14">
        <v>150</v>
      </c>
    </row>
    <row r="11" spans="1:9" x14ac:dyDescent="0.2">
      <c r="A11" s="13" t="s">
        <v>16</v>
      </c>
      <c r="B11" s="9">
        <v>27</v>
      </c>
      <c r="C11" s="9">
        <v>28</v>
      </c>
      <c r="D11" s="9">
        <v>31</v>
      </c>
      <c r="E11" s="14">
        <v>150</v>
      </c>
    </row>
    <row r="12" spans="1:9" ht="13.5" thickBot="1" x14ac:dyDescent="0.25">
      <c r="A12" s="15" t="s">
        <v>2</v>
      </c>
      <c r="B12" s="16">
        <v>250</v>
      </c>
      <c r="C12" s="16">
        <v>200</v>
      </c>
      <c r="D12" s="16">
        <v>350</v>
      </c>
      <c r="E12" s="17" t="str">
        <f>CONCATENATE(SUM(B12:D12)," \ ",SUM(E8:E11))</f>
        <v>800 \ 800</v>
      </c>
    </row>
    <row r="14" spans="1:9" ht="13.5" thickBot="1" x14ac:dyDescent="0.25">
      <c r="A14" s="19" t="s">
        <v>4</v>
      </c>
      <c r="B14" s="20"/>
      <c r="C14" s="20"/>
      <c r="D14" s="20"/>
      <c r="E14" s="20"/>
    </row>
    <row r="15" spans="1:9" ht="13.5" thickBot="1" x14ac:dyDescent="0.25">
      <c r="A15" s="23" t="s">
        <v>4</v>
      </c>
      <c r="B15" s="32" t="str">
        <f>B7</f>
        <v>Blue Earth</v>
      </c>
      <c r="C15" s="32" t="str">
        <f>C7</f>
        <v>Ciro</v>
      </c>
      <c r="D15" s="32" t="str">
        <f>D7</f>
        <v>Des Moines</v>
      </c>
      <c r="E15" s="27" t="s">
        <v>9</v>
      </c>
      <c r="F15" s="18" t="s">
        <v>3</v>
      </c>
    </row>
    <row r="16" spans="1:9" x14ac:dyDescent="0.2">
      <c r="A16" s="30" t="str">
        <f>A8</f>
        <v>Decatur</v>
      </c>
      <c r="B16" s="23">
        <v>0</v>
      </c>
      <c r="C16" s="24">
        <v>0</v>
      </c>
      <c r="D16" s="27">
        <v>300</v>
      </c>
      <c r="E16" s="31">
        <f>SUM(B16:D16)</f>
        <v>300</v>
      </c>
      <c r="F16" s="18"/>
    </row>
    <row r="17" spans="1:6" x14ac:dyDescent="0.2">
      <c r="A17" s="30" t="str">
        <f>A9</f>
        <v>Minneapolis</v>
      </c>
      <c r="B17" s="22">
        <v>150</v>
      </c>
      <c r="C17" s="21">
        <v>0</v>
      </c>
      <c r="D17" s="28">
        <v>50</v>
      </c>
      <c r="E17" s="31">
        <f t="shared" ref="E17:E20" si="0">SUM(B17:D17)</f>
        <v>200</v>
      </c>
      <c r="F17" s="18"/>
    </row>
    <row r="18" spans="1:6" x14ac:dyDescent="0.2">
      <c r="A18" s="30" t="str">
        <f>A10</f>
        <v>Carbondale</v>
      </c>
      <c r="B18" s="22">
        <v>0</v>
      </c>
      <c r="C18" s="21">
        <v>150</v>
      </c>
      <c r="D18" s="28">
        <v>0</v>
      </c>
      <c r="E18" s="31">
        <f t="shared" si="0"/>
        <v>150</v>
      </c>
      <c r="F18" s="18"/>
    </row>
    <row r="19" spans="1:6" ht="13.5" thickBot="1" x14ac:dyDescent="0.25">
      <c r="A19" s="30" t="str">
        <f>A11</f>
        <v>St. Louis</v>
      </c>
      <c r="B19" s="25">
        <v>100</v>
      </c>
      <c r="C19" s="26">
        <v>50</v>
      </c>
      <c r="D19" s="29">
        <v>0</v>
      </c>
      <c r="E19" s="31">
        <f t="shared" si="0"/>
        <v>150</v>
      </c>
      <c r="F19" s="18"/>
    </row>
    <row r="20" spans="1:6" ht="13.5" thickBot="1" x14ac:dyDescent="0.25">
      <c r="A20" s="25" t="s">
        <v>5</v>
      </c>
      <c r="B20" s="33">
        <f>SUM(B16:B19)</f>
        <v>250</v>
      </c>
      <c r="C20" s="33">
        <f t="shared" ref="C20:D20" si="1">SUM(C16:C19)</f>
        <v>200</v>
      </c>
      <c r="D20" s="33">
        <f t="shared" si="1"/>
        <v>350</v>
      </c>
      <c r="E20" s="29" t="str">
        <f>CONCATENATE(INT(SUM(B20:D20)+0.5)," \ ",INT(SUM(E16:E19)+0.5))</f>
        <v>800 \ 800</v>
      </c>
      <c r="F20" s="18"/>
    </row>
    <row r="21" spans="1:6" ht="13.5" thickBot="1" x14ac:dyDescent="0.25">
      <c r="A21" s="3" t="s">
        <v>3</v>
      </c>
      <c r="B21" s="3"/>
      <c r="C21" s="3"/>
      <c r="D21" s="3"/>
      <c r="E21" s="3"/>
    </row>
    <row r="22" spans="1:6" ht="13.5" thickBot="1" x14ac:dyDescent="0.25">
      <c r="A22" s="35" t="s">
        <v>6</v>
      </c>
      <c r="B22" s="36">
        <f>SUMPRODUCT(B8:D11,B16:D19)</f>
        <v>17250</v>
      </c>
      <c r="C22" s="4"/>
      <c r="D22" s="3"/>
      <c r="E22" s="3"/>
    </row>
    <row r="23" spans="1:6" x14ac:dyDescent="0.2">
      <c r="A23" s="34"/>
      <c r="B23" s="34"/>
    </row>
  </sheetData>
  <conditionalFormatting sqref="B16:D19">
    <cfRule type="cellIs" dxfId="0" priority="1" stopIfTrue="1" operator="equal">
      <formula>0</formula>
    </cfRule>
  </conditionalFormatting>
  <printOptions gridLines="1" gridLinesSet="0"/>
  <pageMargins left="0.75" right="0.75" top="1" bottom="1" header="0.5" footer="0.5"/>
  <headerFooter alignWithMargins="0">
    <oddHeader>&amp;A</oddHeader>
    <oddFooter>Page &amp;P</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Trans_min</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IDT</dc:creator>
  <cp:lastModifiedBy>IDT</cp:lastModifiedBy>
  <dcterms:created xsi:type="dcterms:W3CDTF">2014-02-18T15:02:21Z</dcterms:created>
  <dcterms:modified xsi:type="dcterms:W3CDTF">2014-02-18T15:30:59Z</dcterms:modified>
</cp:coreProperties>
</file>